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62-2024 ERDF\1 výzva\"/>
    </mc:Choice>
  </mc:AlternateContent>
  <xr:revisionPtr revIDLastSave="0" documentId="13_ncr:1_{B81DD374-21C9-4537-A4F7-1032F9E6F3C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S7" i="1"/>
  <c r="P7" i="1"/>
  <c r="Q11" i="1" s="1"/>
  <c r="R11" i="1" l="1"/>
  <c r="T7" i="1"/>
</calcChain>
</file>

<file path=xl/sharedStrings.xml><?xml version="1.0" encoding="utf-8"?>
<sst xmlns="http://schemas.openxmlformats.org/spreadsheetml/2006/main" count="48" uniqueCount="45">
  <si>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</si>
  <si>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</si>
  <si>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</si>
  <si>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</si>
  <si>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</si>
  <si>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</si>
  <si>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</si>
  <si>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</si>
  <si>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</si>
  <si>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</si>
  <si>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</si>
  <si>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</si>
  <si>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</si>
  <si>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32321000-9 - Videoprojektory</t>
  </si>
  <si>
    <t>32323000-3 - Video monitory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</si>
  <si>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</si>
  <si>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</si>
  <si>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</si>
  <si>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</si>
  <si>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</si>
  <si>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</si>
  <si>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</si>
  <si>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</si>
  <si>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</si>
  <si>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</si>
  <si>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</si>
  <si>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</si>
  <si>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</si>
  <si>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</si>
  <si>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</si>
  <si>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</si>
  <si>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14 dní</t>
  </si>
  <si>
    <t>Příloha č. 2 Kupní smlouvy - Technická specifikace
Audiovizuální technika (II.) 062 - 2024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</si>
  <si>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</si>
  <si>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</si>
  <si>
    <t>Dataprojektor</t>
  </si>
  <si>
    <t>Velkoformátový displej 65"</t>
  </si>
  <si>
    <t>Společná faktura</t>
  </si>
  <si>
    <t>Název projektu: ERDF SP
Číslo projektu: CZ.02.02.01/00/23_024/0008981
OPJAK - MŠMT</t>
  </si>
  <si>
    <t>Záruka na zboží 60 měsíců.</t>
  </si>
  <si>
    <t>Záruka na zboží 36 měsíců.</t>
  </si>
  <si>
    <t>Ing. Roman Polák,
Tel.: 37763 8753</t>
  </si>
  <si>
    <t>Univerzitní 22,
301 00 Plzeň,
Fakulta strojní - Katedra konstruování strojů,
místnosti UK 122 a UK 124</t>
  </si>
  <si>
    <t>Projektor LCD lampový, 
Full HD, 
nativní rozlišení min. 1920 x 1200, 
svítivost min. 5000 ANSI lm, 
kontrast 15000:1, 
min. 2x HDMI, VGA, Kompozitní, LAN, reproduktory, 
projekční vzdálenost: minimální projekční vzdálenost 2 m a méně, maximální projekční vzdálenost 5 m a více;
eco životnost min. 10000 h, 
dálkové ovládání, 
součástí dodávky univerzální ocelový stropní držák, 
nosnost min. 15 kg, 
náklon +/- 20°, rotace 360°. 
Záruka 60 měsíců.</t>
  </si>
  <si>
    <t>Displej 65" s minimálním rozlišením 4K UHD 3840 x 2160 a poměrem stran 16:9. 
Typ panelu IPS nebo VA určený pro provoz 24/7. 
Povrch displeje matný nebo antireflexní. 
Doba odezvy displeje 8 ms nebo menší. 
Jas 500 cd/m2 nebo větší. 
Minimální počty a typy portů: 3x HDMI, 2x USB, 1x RJ45 LAN. 
Propojovací kabel HDMI součástí dodávky. 
Uchycení VESA - sada pro montáž součástí balení. 
Vestavěný operační systém s možností instalace specializovaných aplikací pro prezentační účely.  
Požadaujeme kompatibilitu s iiSignage2 z důvodu jednotné správy s již provozovanými displeji.
Záruka 36 měsíců.
Třída energetické účinnosti v rozpětí A až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</si>
</sst>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8" fillId="0" borderId="0"/>
  </cellStyleXfs>
  <cellXfs count="91">
    <xf numFmtId="0" fontId="0" fillId="0" borderId="0" xfId="0"/>
    <xf numFmtId="0" fontId="16" fillId="4" borderId="9" xfId="0" applyFont="1" applyFill="1" applyBorder="1" applyAlignment="1" applyProtection="1">
      <alignment horizontal="left" vertical="center" wrapText="1" indent="1"/>
      <protection locked="0"/>
    </xf>
    <xf numFmtId="0" fontId="16" fillId="4" borderId="9" xfId="0" applyFont="1" applyFill="1" applyBorder="1" applyAlignment="1" applyProtection="1">
      <alignment horizontal="center" vertical="center" wrapTex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1" xfId="0" applyFont="1" applyFill="1" applyBorder="1" applyAlignment="1" applyProtection="1">
      <alignment horizontal="left" vertical="center" wrapText="1" indent="1"/>
      <protection locked="0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5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5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6" borderId="9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11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0" fontId="5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6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6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1"/>
  <sheetViews>
    <sheetView tabSelected="1" zoomScale="80" zoomScaleNormal="80" workbookViewId="0">
      <selection activeCell="G7" sqref="G7"/>
    </sheetView>
  </sheetViews>
  <sheetFormatPr defaultRowHeight="15" x14ac:dyDescent="0.25"/>
  <cols>
    <col min="1" max="1" width="1.42578125" style="11" bestFit="1" customWidth="1"/>
    <col min="2" max="2" width="5.7109375" style="11" bestFit="1" customWidth="1"/>
    <col min="3" max="3" width="37.7109375" style="10" bestFit="1" customWidth="1"/>
    <col min="4" max="4" width="11.42578125" style="89" customWidth="1"/>
    <col min="5" max="5" width="9" style="9" bestFit="1" customWidth="1"/>
    <col min="6" max="6" width="109" style="10" customWidth="1"/>
    <col min="7" max="7" width="38.42578125" style="10" customWidth="1"/>
    <col min="8" max="8" width="30.5703125" style="10" customWidth="1"/>
    <col min="9" max="9" width="23.140625" style="10" customWidth="1"/>
    <col min="10" max="10" width="16.28515625" style="10" customWidth="1"/>
    <col min="11" max="11" width="54.42578125" style="11" customWidth="1"/>
    <col min="12" max="12" width="33.7109375" style="11" customWidth="1"/>
    <col min="13" max="13" width="24.42578125" style="11" customWidth="1"/>
    <col min="14" max="14" width="42.5703125" style="10" customWidth="1"/>
    <col min="15" max="15" width="27.5703125" style="10" customWidth="1"/>
    <col min="16" max="16" width="20.5703125" style="10" hidden="1" customWidth="1"/>
    <col min="17" max="17" width="24" style="11" bestFit="1" customWidth="1"/>
    <col min="18" max="18" width="24.140625" style="11" customWidth="1"/>
    <col min="19" max="19" width="19.7109375" style="11" customWidth="1"/>
    <col min="20" max="20" width="17.85546875" style="11" customWidth="1"/>
    <col min="21" max="21" width="11.5703125" style="11" hidden="1" customWidth="1"/>
    <col min="22" max="22" width="31.5703125" style="12" customWidth="1"/>
    <col min="23" max="16384" width="9.140625" style="11"/>
  </cols>
  <sheetData>
    <row r="1" spans="2:22" ht="43.5" customHeight="1" x14ac:dyDescent="0.25">
      <c r="B1" s="7" t="s">
        <v>32</v>
      </c>
      <c r="C1" s="8"/>
      <c r="D1" s="8"/>
    </row>
    <row r="2" spans="2:22" ht="18" customHeight="1" x14ac:dyDescent="0.25">
      <c r="C2" s="11"/>
      <c r="D2" s="13"/>
      <c r="E2" s="14"/>
      <c r="F2" s="15"/>
      <c r="G2" s="15"/>
      <c r="H2" s="15"/>
      <c r="I2" s="11"/>
      <c r="J2" s="16"/>
      <c r="N2" s="17"/>
      <c r="O2" s="15"/>
      <c r="P2" s="15"/>
      <c r="Q2" s="15"/>
      <c r="R2" s="15"/>
      <c r="T2" s="18"/>
      <c r="U2" s="19"/>
      <c r="V2" s="20"/>
    </row>
    <row r="3" spans="2:22" ht="18" customHeight="1" x14ac:dyDescent="0.25">
      <c r="B3" s="21"/>
      <c r="C3" s="22" t="s">
        <v>0</v>
      </c>
      <c r="D3" s="23"/>
      <c r="E3" s="23"/>
      <c r="F3" s="23"/>
      <c r="G3" s="24"/>
      <c r="H3" s="24"/>
      <c r="I3" s="24"/>
      <c r="J3" s="24"/>
      <c r="K3" s="24"/>
      <c r="L3" s="24"/>
      <c r="M3" s="18"/>
      <c r="N3" s="25"/>
      <c r="O3" s="25"/>
      <c r="P3" s="25"/>
      <c r="Q3" s="25"/>
      <c r="R3" s="25"/>
      <c r="T3" s="18"/>
    </row>
    <row r="4" spans="2:22" ht="18" customHeight="1" thickBot="1" x14ac:dyDescent="0.3">
      <c r="B4" s="26"/>
      <c r="C4" s="27" t="s">
        <v>1</v>
      </c>
      <c r="D4" s="23"/>
      <c r="E4" s="23"/>
      <c r="F4" s="23"/>
      <c r="G4" s="23"/>
      <c r="H4" s="23"/>
      <c r="I4" s="18"/>
      <c r="J4" s="18"/>
      <c r="K4" s="18"/>
      <c r="L4" s="18"/>
      <c r="M4" s="18"/>
      <c r="N4" s="15"/>
      <c r="O4" s="15"/>
      <c r="P4" s="15"/>
      <c r="Q4" s="18"/>
      <c r="R4" s="18"/>
      <c r="T4" s="18"/>
    </row>
    <row r="5" spans="2:22" ht="34.5" customHeight="1" thickBot="1" x14ac:dyDescent="0.3">
      <c r="B5" s="28"/>
      <c r="C5" s="29"/>
      <c r="D5" s="30"/>
      <c r="E5" s="30"/>
      <c r="F5" s="15"/>
      <c r="G5" s="31" t="s">
        <v>2</v>
      </c>
      <c r="H5" s="32" t="s">
        <v>2</v>
      </c>
      <c r="I5" s="15"/>
      <c r="J5" s="15"/>
      <c r="N5" s="15"/>
      <c r="O5" s="33"/>
      <c r="P5" s="33"/>
      <c r="R5" s="31" t="s">
        <v>2</v>
      </c>
      <c r="V5" s="16"/>
    </row>
    <row r="6" spans="2:22" ht="76.5" customHeight="1" thickTop="1" thickBot="1" x14ac:dyDescent="0.3">
      <c r="B6" s="34" t="s">
        <v>3</v>
      </c>
      <c r="C6" s="35" t="s">
        <v>19</v>
      </c>
      <c r="D6" s="35" t="s">
        <v>4</v>
      </c>
      <c r="E6" s="35" t="s">
        <v>17</v>
      </c>
      <c r="F6" s="35" t="s">
        <v>18</v>
      </c>
      <c r="G6" s="36" t="s">
        <v>5</v>
      </c>
      <c r="H6" s="36" t="s">
        <v>16</v>
      </c>
      <c r="I6" s="35" t="s">
        <v>20</v>
      </c>
      <c r="J6" s="35" t="s">
        <v>21</v>
      </c>
      <c r="K6" s="35" t="s">
        <v>34</v>
      </c>
      <c r="L6" s="35" t="s">
        <v>22</v>
      </c>
      <c r="M6" s="37" t="s">
        <v>23</v>
      </c>
      <c r="N6" s="35" t="s">
        <v>24</v>
      </c>
      <c r="O6" s="35" t="s">
        <v>27</v>
      </c>
      <c r="P6" s="35" t="s">
        <v>28</v>
      </c>
      <c r="Q6" s="35" t="s">
        <v>6</v>
      </c>
      <c r="R6" s="38" t="s">
        <v>7</v>
      </c>
      <c r="S6" s="37" t="s">
        <v>8</v>
      </c>
      <c r="T6" s="37" t="s">
        <v>9</v>
      </c>
      <c r="U6" s="35" t="s">
        <v>25</v>
      </c>
      <c r="V6" s="39" t="s">
        <v>26</v>
      </c>
    </row>
    <row r="7" spans="2:22" ht="241.5" customHeight="1" thickTop="1" x14ac:dyDescent="0.25">
      <c r="B7" s="40">
        <v>1</v>
      </c>
      <c r="C7" s="41" t="s">
        <v>35</v>
      </c>
      <c r="D7" s="42">
        <v>2</v>
      </c>
      <c r="E7" s="43" t="s">
        <v>30</v>
      </c>
      <c r="F7" s="44" t="s">
        <v>43</v>
      </c>
      <c r="G7" s="1"/>
      <c r="H7" s="2"/>
      <c r="I7" s="45" t="s">
        <v>37</v>
      </c>
      <c r="J7" s="46" t="s">
        <v>33</v>
      </c>
      <c r="K7" s="47" t="s">
        <v>38</v>
      </c>
      <c r="L7" s="48" t="s">
        <v>39</v>
      </c>
      <c r="M7" s="49" t="s">
        <v>41</v>
      </c>
      <c r="N7" s="50" t="s">
        <v>42</v>
      </c>
      <c r="O7" s="51" t="s">
        <v>31</v>
      </c>
      <c r="P7" s="52">
        <f>D7*Q7</f>
        <v>55000</v>
      </c>
      <c r="Q7" s="53">
        <v>27500</v>
      </c>
      <c r="R7" s="3"/>
      <c r="S7" s="54">
        <f>D7*R7</f>
        <v>0</v>
      </c>
      <c r="T7" s="55" t="str">
        <f t="shared" ref="T7" si="0">IF(ISNUMBER(R7), IF(R7&gt;Q7,"NEVYHOVUJE","VYHOVUJE")," ")</f>
        <v xml:space="preserve"> </v>
      </c>
      <c r="U7" s="46"/>
      <c r="V7" s="43" t="s">
        <v>13</v>
      </c>
    </row>
    <row r="8" spans="2:22" ht="239.25" customHeight="1" thickBot="1" x14ac:dyDescent="0.3">
      <c r="B8" s="56">
        <v>2</v>
      </c>
      <c r="C8" s="57" t="s">
        <v>36</v>
      </c>
      <c r="D8" s="58">
        <v>2</v>
      </c>
      <c r="E8" s="59" t="s">
        <v>30</v>
      </c>
      <c r="F8" s="60" t="s">
        <v>44</v>
      </c>
      <c r="G8" s="4"/>
      <c r="H8" s="5"/>
      <c r="I8" s="61"/>
      <c r="J8" s="62"/>
      <c r="K8" s="61"/>
      <c r="L8" s="63" t="s">
        <v>40</v>
      </c>
      <c r="M8" s="64"/>
      <c r="N8" s="65"/>
      <c r="O8" s="66"/>
      <c r="P8" s="67">
        <f>D8*Q8</f>
        <v>52000</v>
      </c>
      <c r="Q8" s="68">
        <v>26000</v>
      </c>
      <c r="R8" s="6"/>
      <c r="S8" s="69">
        <f>D8*R8</f>
        <v>0</v>
      </c>
      <c r="T8" s="70" t="str">
        <f t="shared" ref="T8" si="1">IF(ISNUMBER(R8), IF(R8&gt;Q8,"NEVYHOVUJE","VYHOVUJE")," ")</f>
        <v xml:space="preserve"> </v>
      </c>
      <c r="U8" s="62"/>
      <c r="V8" s="59" t="s">
        <v>14</v>
      </c>
    </row>
    <row r="9" spans="2:22" ht="13.5" customHeight="1" thickTop="1" thickBot="1" x14ac:dyDescent="0.3">
      <c r="C9" s="11"/>
      <c r="D9" s="11"/>
      <c r="E9" s="11"/>
      <c r="F9" s="11"/>
      <c r="G9" s="11"/>
      <c r="H9" s="11"/>
      <c r="I9" s="11"/>
      <c r="J9" s="11"/>
      <c r="N9" s="11"/>
      <c r="O9" s="11"/>
      <c r="P9" s="11"/>
      <c r="S9" s="71"/>
    </row>
    <row r="10" spans="2:22" ht="60.75" customHeight="1" thickTop="1" thickBot="1" x14ac:dyDescent="0.3">
      <c r="B10" s="72" t="s">
        <v>10</v>
      </c>
      <c r="C10" s="73"/>
      <c r="D10" s="73"/>
      <c r="E10" s="73"/>
      <c r="F10" s="73"/>
      <c r="G10" s="73"/>
      <c r="H10" s="74"/>
      <c r="I10" s="75"/>
      <c r="J10" s="75"/>
      <c r="K10" s="75"/>
      <c r="L10" s="76"/>
      <c r="M10" s="16"/>
      <c r="N10" s="16"/>
      <c r="O10" s="77"/>
      <c r="P10" s="77"/>
      <c r="Q10" s="78" t="s">
        <v>11</v>
      </c>
      <c r="R10" s="79" t="s">
        <v>12</v>
      </c>
      <c r="S10" s="80"/>
      <c r="T10" s="81"/>
      <c r="U10" s="33"/>
      <c r="V10" s="82"/>
    </row>
    <row r="11" spans="2:22" ht="33" customHeight="1" thickTop="1" thickBot="1" x14ac:dyDescent="0.3">
      <c r="B11" s="83" t="s">
        <v>15</v>
      </c>
      <c r="C11" s="83"/>
      <c r="D11" s="83"/>
      <c r="E11" s="83"/>
      <c r="F11" s="83"/>
      <c r="G11" s="83"/>
      <c r="H11" s="83"/>
      <c r="I11" s="83"/>
      <c r="J11" s="83"/>
      <c r="L11" s="13"/>
      <c r="M11" s="13"/>
      <c r="N11" s="13"/>
      <c r="O11" s="84"/>
      <c r="P11" s="84"/>
      <c r="Q11" s="85">
        <f>SUM(P7:P8)</f>
        <v>107000</v>
      </c>
      <c r="R11" s="86">
        <f>SUM(S7:S8)</f>
        <v>0</v>
      </c>
      <c r="S11" s="87"/>
      <c r="T11" s="88"/>
    </row>
    <row r="12" spans="2:22" ht="14.25" customHeight="1" thickTop="1" x14ac:dyDescent="0.25"/>
    <row r="13" spans="2:22" ht="14.25" customHeight="1" x14ac:dyDescent="0.25"/>
    <row r="14" spans="2:22" ht="42" customHeight="1" x14ac:dyDescent="0.25">
      <c r="B14" s="90" t="s">
        <v>29</v>
      </c>
      <c r="C14" s="90"/>
      <c r="D14" s="90"/>
      <c r="E14" s="90"/>
      <c r="F14" s="90"/>
      <c r="G14" s="90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</sheetData>
  <sheetProtection algorithmName="SHA-512" hashValue="9EO6gSI9kPFEatvdXxF/0ifPFfJEHxbS4YqIg4GqZPzupQyxr1M17h+qbHiT8tAmYUcGlA5LBQrFugKXwFu0bA==" saltValue="9JuUlXIroMa+3zx+FC7Myw==" spinCount="100000" sheet="1" objects="1" scenarios="1"/>
  <mergeCells count="13">
    <mergeCell ref="B1:D1"/>
    <mergeCell ref="B10:G10"/>
    <mergeCell ref="R10:T10"/>
    <mergeCell ref="B14:G14"/>
    <mergeCell ref="R11:T11"/>
    <mergeCell ref="B11:J11"/>
    <mergeCell ref="I7:I8"/>
    <mergeCell ref="J7:J8"/>
    <mergeCell ref="K7:K8"/>
    <mergeCell ref="M7:M8"/>
    <mergeCell ref="N7:N8"/>
    <mergeCell ref="O7:O8"/>
    <mergeCell ref="U7:U8"/>
  </mergeCells>
  <conditionalFormatting sqref="B7:B8">
    <cfRule type="cellIs" dxfId="15" priority="11" operator="greaterThanOrEqual">
      <formula>1</formula>
    </cfRule>
    <cfRule type="containsBlanks" dxfId="14" priority="12">
      <formula>LEN(TRIM(B7))=0</formula>
    </cfRule>
  </conditionalFormatting>
  <conditionalFormatting sqref="D7:D8">
    <cfRule type="containsBlanks" dxfId="13" priority="5">
      <formula>LEN(TRIM(D7))=0</formula>
    </cfRule>
  </conditionalFormatting>
  <conditionalFormatting sqref="G7:H8">
    <cfRule type="notContainsBlanks" dxfId="3" priority="1">
      <formula>LEN(TRIM(G7))&gt;0</formula>
    </cfRule>
    <cfRule type="notContainsBlanks" dxfId="2" priority="2">
      <formula>LEN(TRIM(G7))&gt;0</formula>
    </cfRule>
    <cfRule type="notContainsBlanks" dxfId="1" priority="3">
      <formula>LEN(TRIM(G7))&gt;0</formula>
    </cfRule>
    <cfRule type="containsBlanks" dxfId="0" priority="4">
      <formula>LEN(TRIM(G7))=0</formula>
    </cfRule>
  </conditionalFormatting>
  <conditionalFormatting sqref="R7:R8">
    <cfRule type="notContainsBlanks" dxfId="8" priority="6">
      <formula>LEN(TRIM(R7))&gt;0</formula>
    </cfRule>
    <cfRule type="notContainsBlanks" dxfId="7" priority="7">
      <formula>LEN(TRIM(R7))&gt;0</formula>
    </cfRule>
    <cfRule type="containsBlanks" dxfId="6" priority="8">
      <formula>LEN(TRIM(R7))=0</formula>
    </cfRule>
  </conditionalFormatting>
  <conditionalFormatting sqref="T7:T8">
    <cfRule type="cellIs" dxfId="5" priority="9" operator="equal">
      <formula>"NEVYHOVUJE"</formula>
    </cfRule>
    <cfRule type="cellIs" dxfId="4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2024-12-09T07:47:23Z</cp:lastPrinted>
  <dcterms:created xsi:type="dcterms:W3CDTF">2014-03-05T12:43:32Z</dcterms:created>
  <dcterms:modified xsi:type="dcterms:W3CDTF">2024-12-09T13:59:36Z</dcterms:modified>
</cp:coreProperties>
</file>